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tabRatio="774" activeTab="0"/>
  </bookViews>
  <sheets>
    <sheet name="Информация об АО" sheetId="1" r:id="rId1"/>
  </sheets>
  <definedNames/>
  <calcPr fullCalcOnLoad="1"/>
</workbook>
</file>

<file path=xl/sharedStrings.xml><?xml version="1.0" encoding="utf-8"?>
<sst xmlns="http://schemas.openxmlformats.org/spreadsheetml/2006/main" count="200" uniqueCount="161">
  <si>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</si>
  <si>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</si>
  <si>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</si>
  <si>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</si>
  <si>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</si>
  <si>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</si>
  <si>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</si>
  <si>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</si>
  <si>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</si>
  <si>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</si>
  <si>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</si>
  <si>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</si>
  <si>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</si>
  <si>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</si>
  <si>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</si>
  <si>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</si>
  <si>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</si>
  <si>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</si>
  <si>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</si>
  <si>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</si>
  <si>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</si>
  <si>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</si>
  <si>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01277880</t>
  </si>
  <si>
    <t>Открытое акционерное общество "Автоспецтранс"</t>
  </si>
  <si>
    <t>BPSBBY2X</t>
  </si>
  <si>
    <t>ДО №703 на Кальварийской ОАО "БПС-Сбербанк"</t>
  </si>
  <si>
    <t>BY87BPSB30121097400149330000</t>
  </si>
  <si>
    <t>Общество с ограниченной ответственностью "Совмедиа", лицензия № 02200/5200-124-1159 от 24.09.2014 г. сроком на 10 лет, адрес: 220089, г. Минск, пр. Дзержинского 57,пом 55,каб.2 (017) 3727996</t>
  </si>
  <si>
    <t>Е.Т.Летяго</t>
  </si>
  <si>
    <t xml:space="preserve">info@avtost.by </t>
  </si>
  <si>
    <t>не применяются</t>
  </si>
  <si>
    <t>www.avtospetstrans.by</t>
  </si>
  <si>
    <t>Автоуслуги  75,24 %</t>
  </si>
  <si>
    <t>ООО "ГолдАудит" 220092, г.Минск, ул. Притыцкого д.29 офис 511. Свидетельство о государственной регистрации №191120678 решением Мингорисполкома от 20.07.2009г. УНП 191120678</t>
  </si>
  <si>
    <t>По нашему мнению, прилагаемая годовая бухгалтерская отчетность достоверно во всех существенных аспектах отражает финансовое положение ОАО "Автоспецтранс" по состоянию на 31.12.2020г., финансовые результаты его деятельности и изменение его финансового положения , в том числе движение денежных средств, за год, закончившийся науказанную дату, в соответствии с законодательством Республики Беларусь</t>
  </si>
  <si>
    <t>А.В.Подкурова,  322-11-63</t>
  </si>
  <si>
    <t>220073, г.Минск, ул.Ольшевского 20, тел.+ 375 17 368-08-13</t>
  </si>
  <si>
    <t>С 1 января 2020 г. по 31 декабря 2020 г.</t>
  </si>
  <si>
    <t xml:space="preserve"> на сайте ЕПФР 05.04.2021 г.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</si>
  <si>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</si>
  <si>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</si>
  <si>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</si>
  <si>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</si>
  <si>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</si>
  <si>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</si>
  <si>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</si>
  <si>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</si>
  <si>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</si>
  <si>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</si>
  <si>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</si>
  <si>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</si>
  <si>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</si>
  <si>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</si>
  <si>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</si>
  <si>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</si>
  <si>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</si>
  <si>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</si>
  <si>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</si>
  <si>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</si>
  <si>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</si>
  <si>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</si>
  <si>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</si>
  <si>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</si>
  <si>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</si>
  <si>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49410</t>
  </si>
  <si>
    <t>человек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</si>
  <si>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</si>
  <si>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</si>
  <si>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</si>
  <si>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</si>
  <si>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</si>
  <si>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</si>
  <si>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</si>
  <si>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</si>
  <si>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</si>
  <si>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</si>
  <si>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</si>
  <si>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</si>
  <si>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</si>
  <si>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</si>
  <si>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</si>
  <si>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</si>
  <si>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</si>
  <si>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</si>
  <si>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</si>
  <si>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</si>
  <si>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</si>
  <si>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</si>
  <si>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</si>
  <si>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</si>
  <si>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</si>
  <si>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</si>
  <si>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</si>
  <si>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</si>
  <si>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</si>
  <si>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</si>
  <si>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</si>
  <si>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01</t>
  </si>
  <si>
    <t>011</t>
  </si>
  <si>
    <t>0111</t>
  </si>
  <si>
    <t>01111</t>
  </si>
  <si>
    <t>01112</t>
  </si>
  <si>
    <t>0112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</si>
  <si>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</si>
  <si>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</si>
  <si>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</si>
  <si>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</si>
  <si>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</si>
  <si>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</si>
  <si>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</si>
  <si>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</si>
  <si>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</si>
  <si>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</si>
  <si>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</si>
  <si>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</si>
  <si>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</si>
  <si>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</si>
  <si>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1. Депозитарий эмитента</t>
  </si>
  <si>
    <t>Счет</t>
  </si>
  <si>
    <t>Выращивание картофеля</t>
  </si>
  <si>
    <t>Выращивание сахарной свеклы</t>
  </si>
  <si>
    <t>Код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</si>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</sst>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center" vertical="center" wrapText="1" shrinkToFit="1"/>
    </xf>
    <xf numFmtId="1" fontId="11" fillId="34" borderId="12" xfId="0" applyNumberFormat="1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 applyProtection="1">
      <alignment/>
      <protection locked="0"/>
    </xf>
    <xf numFmtId="3" fontId="12" fillId="33" borderId="10" xfId="0" applyNumberFormat="1" applyFont="1" applyFill="1" applyBorder="1" applyAlignment="1" applyProtection="1">
      <alignment/>
      <protection locked="0"/>
    </xf>
    <xf numFmtId="2" fontId="13" fillId="33" borderId="10" xfId="0" applyNumberFormat="1" applyFont="1" applyFill="1" applyBorder="1" applyAlignment="1" applyProtection="1">
      <alignment shrinkToFit="1"/>
      <protection locked="0"/>
    </xf>
    <xf numFmtId="1" fontId="4" fillId="33" borderId="10" xfId="0" applyNumberFormat="1" applyFont="1" applyFill="1" applyBorder="1" applyAlignment="1" applyProtection="1">
      <alignment shrinkToFit="1"/>
      <protection locked="0"/>
    </xf>
    <xf numFmtId="49" fontId="39" fillId="33" borderId="10" xfId="42" applyNumberFormat="1" applyFill="1" applyBorder="1" applyAlignment="1" applyProtection="1">
      <alignment horizontal="center" vertical="center" wrapText="1" shrinkToFit="1"/>
      <protection locked="0"/>
    </xf>
    <xf numFmtId="1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2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14" fillId="33" borderId="10" xfId="0" applyNumberFormat="1" applyFont="1" applyFill="1" applyBorder="1" applyAlignment="1" applyProtection="1">
      <alignment vertical="center" shrinkToFit="1"/>
      <protection locked="0"/>
    </xf>
    <xf numFmtId="2" fontId="14" fillId="33" borderId="10" xfId="0" applyNumberFormat="1" applyFont="1" applyFill="1" applyBorder="1" applyAlignment="1" applyProtection="1">
      <alignment vertical="center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vertical="justify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center"/>
    </xf>
    <xf numFmtId="172" fontId="39" fillId="33" borderId="12" xfId="42" applyNumberFormat="1" applyFill="1" applyBorder="1" applyAlignment="1" applyProtection="1">
      <alignment horizontal="center" vertical="center" wrapText="1"/>
      <protection locked="0"/>
    </xf>
    <xf numFmtId="17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172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14" fontId="15" fillId="0" borderId="12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vtost.by" TargetMode="External" /><Relationship Id="rId2" Type="http://schemas.openxmlformats.org/officeDocument/2006/relationships/hyperlink" Target="http://www.avtospetstrans.b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7"/>
  <sheetViews>
    <sheetView tabSelected="1" view="pageBreakPreview" zoomScaleSheetLayoutView="100" zoomScalePageLayoutView="0" workbookViewId="0" topLeftCell="A1">
      <selection activeCell="E100" sqref="E10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24" hidden="1" customWidth="1"/>
    <col min="10" max="10" width="20.75390625" style="24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27" t="s">
        <v>54</v>
      </c>
      <c r="F1" s="9"/>
      <c r="H1" s="9"/>
      <c r="I1" s="10" t="s">
        <v>121</v>
      </c>
      <c r="J1" s="10" t="s">
        <v>77</v>
      </c>
      <c r="K1" s="11">
        <v>1</v>
      </c>
      <c r="L1" s="11" t="str">
        <f ca="1">INDIRECT(ADDRESS(K1+1,9))</f>
        <v>01</v>
      </c>
    </row>
    <row r="2" spans="5:10" ht="12.75">
      <c r="E2" s="25" t="s">
        <v>66</v>
      </c>
      <c r="F2" s="9"/>
      <c r="H2" s="9"/>
      <c r="I2" s="12" t="s">
        <v>97</v>
      </c>
      <c r="J2" s="12" t="s">
        <v>130</v>
      </c>
    </row>
    <row r="3" spans="5:10" ht="12.75">
      <c r="E3" s="25" t="s">
        <v>67</v>
      </c>
      <c r="F3" s="9"/>
      <c r="H3" s="9"/>
      <c r="I3" s="12" t="s">
        <v>98</v>
      </c>
      <c r="J3" s="12" t="s">
        <v>131</v>
      </c>
    </row>
    <row r="4" spans="5:10" ht="12.75">
      <c r="E4" s="25" t="s">
        <v>68</v>
      </c>
      <c r="F4" s="9"/>
      <c r="H4" s="9"/>
      <c r="I4" s="12" t="s">
        <v>99</v>
      </c>
      <c r="J4" s="12" t="s">
        <v>132</v>
      </c>
    </row>
    <row r="5" spans="5:10" ht="12.75">
      <c r="E5" s="25" t="s">
        <v>69</v>
      </c>
      <c r="F5" s="9"/>
      <c r="H5" s="9"/>
      <c r="I5" s="12" t="s">
        <v>100</v>
      </c>
      <c r="J5" s="12" t="s">
        <v>133</v>
      </c>
    </row>
    <row r="6" spans="9:10" ht="12.75">
      <c r="I6" s="12" t="s">
        <v>101</v>
      </c>
      <c r="J6" s="12" t="s">
        <v>134</v>
      </c>
    </row>
    <row r="7" spans="1:10" ht="24" customHeight="1">
      <c r="A7" s="110" t="s">
        <v>71</v>
      </c>
      <c r="B7" s="111"/>
      <c r="C7" s="112"/>
      <c r="E7" s="26" t="s">
        <v>70</v>
      </c>
      <c r="I7" s="12" t="s">
        <v>102</v>
      </c>
      <c r="J7" s="12" t="s">
        <v>135</v>
      </c>
    </row>
    <row r="8" spans="1:10" ht="22.5" customHeight="1">
      <c r="A8" s="113" t="s">
        <v>4</v>
      </c>
      <c r="B8" s="113" t="s">
        <v>5</v>
      </c>
      <c r="C8" s="113" t="s">
        <v>6</v>
      </c>
      <c r="E8" s="107" t="s">
        <v>3</v>
      </c>
      <c r="F8" s="107"/>
      <c r="H8" s="9"/>
      <c r="I8" s="12" t="s">
        <v>136</v>
      </c>
      <c r="J8" s="12" t="s">
        <v>135</v>
      </c>
    </row>
    <row r="9" spans="1:10" ht="17.25" customHeight="1">
      <c r="A9" s="114"/>
      <c r="B9" s="114"/>
      <c r="C9" s="114"/>
      <c r="E9" s="107"/>
      <c r="F9" s="107"/>
      <c r="H9" s="9"/>
      <c r="I9" s="12" t="s">
        <v>108</v>
      </c>
      <c r="J9" s="12" t="s">
        <v>137</v>
      </c>
    </row>
    <row r="10" spans="1:10" ht="19.5" customHeight="1">
      <c r="A10" s="114"/>
      <c r="B10" s="114"/>
      <c r="C10" s="114"/>
      <c r="E10" s="107"/>
      <c r="F10" s="107"/>
      <c r="H10" s="9"/>
      <c r="I10" s="12" t="s">
        <v>109</v>
      </c>
      <c r="J10" s="12" t="s">
        <v>119</v>
      </c>
    </row>
    <row r="11" spans="1:10" ht="23.25" customHeight="1">
      <c r="A11" s="115"/>
      <c r="B11" s="115"/>
      <c r="C11" s="115"/>
      <c r="E11" s="107"/>
      <c r="F11" s="107"/>
      <c r="H11" s="9"/>
      <c r="I11" s="12" t="s">
        <v>110</v>
      </c>
      <c r="J11" s="12" t="s">
        <v>120</v>
      </c>
    </row>
    <row r="12" spans="1:10" ht="41.25" customHeight="1">
      <c r="A12" s="64">
        <v>100008263</v>
      </c>
      <c r="B12" s="65" t="s">
        <v>64</v>
      </c>
      <c r="C12" s="65" t="s">
        <v>22</v>
      </c>
      <c r="E12" s="107"/>
      <c r="F12" s="107"/>
      <c r="H12" s="9"/>
      <c r="I12" s="12" t="s">
        <v>138</v>
      </c>
      <c r="J12" s="12" t="s">
        <v>139</v>
      </c>
    </row>
    <row r="13" spans="5:10" ht="30" customHeight="1">
      <c r="E13" s="107"/>
      <c r="F13" s="107"/>
      <c r="H13" s="9"/>
      <c r="I13" s="12" t="s">
        <v>140</v>
      </c>
      <c r="J13" s="12" t="s">
        <v>141</v>
      </c>
    </row>
    <row r="14" spans="1:10" ht="42" customHeight="1">
      <c r="A14" s="121" t="s">
        <v>7</v>
      </c>
      <c r="B14" s="121"/>
      <c r="C14" s="121"/>
      <c r="D14" s="121"/>
      <c r="E14" s="107"/>
      <c r="F14" s="107"/>
      <c r="H14" s="9"/>
      <c r="I14" s="12" t="s">
        <v>142</v>
      </c>
      <c r="J14" s="12" t="s">
        <v>143</v>
      </c>
    </row>
    <row r="15" spans="1:10" ht="53.25" customHeight="1">
      <c r="A15" s="129" t="s">
        <v>23</v>
      </c>
      <c r="B15" s="130"/>
      <c r="C15" s="130"/>
      <c r="D15" s="131"/>
      <c r="E15" s="107"/>
      <c r="F15" s="107"/>
      <c r="H15" s="9"/>
      <c r="I15" s="12" t="s">
        <v>144</v>
      </c>
      <c r="J15" s="12" t="s">
        <v>143</v>
      </c>
    </row>
    <row r="16" spans="1:10" ht="41.25" customHeight="1">
      <c r="A16" s="122" t="s">
        <v>52</v>
      </c>
      <c r="B16" s="123"/>
      <c r="C16" s="124"/>
      <c r="D16" s="14" t="s">
        <v>53</v>
      </c>
      <c r="E16" s="1"/>
      <c r="I16" s="12" t="s">
        <v>145</v>
      </c>
      <c r="J16" s="12" t="s">
        <v>146</v>
      </c>
    </row>
    <row r="17" spans="1:10" ht="39.75" customHeight="1">
      <c r="A17" s="125" t="s">
        <v>36</v>
      </c>
      <c r="B17" s="119"/>
      <c r="C17" s="120"/>
      <c r="D17" s="71" t="s">
        <v>29</v>
      </c>
      <c r="F17" s="15"/>
      <c r="I17" s="12" t="s">
        <v>147</v>
      </c>
      <c r="J17" s="12" t="s">
        <v>146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10" t="s">
        <v>72</v>
      </c>
      <c r="B19" s="111"/>
      <c r="C19" s="111"/>
      <c r="D19" s="112"/>
      <c r="I19" s="12" t="s">
        <v>149</v>
      </c>
      <c r="J19" s="12" t="s">
        <v>148</v>
      </c>
    </row>
    <row r="20" spans="1:10" ht="21.75" customHeight="1">
      <c r="A20" s="18" t="s">
        <v>73</v>
      </c>
      <c r="B20" s="18" t="s">
        <v>74</v>
      </c>
      <c r="C20" s="110" t="s">
        <v>118</v>
      </c>
      <c r="D20" s="112"/>
      <c r="I20" s="12" t="s">
        <v>150</v>
      </c>
      <c r="J20" s="12" t="s">
        <v>151</v>
      </c>
    </row>
    <row r="21" spans="1:10" ht="37.5" customHeight="1">
      <c r="A21" s="65" t="s">
        <v>24</v>
      </c>
      <c r="B21" s="58" t="s">
        <v>25</v>
      </c>
      <c r="C21" s="108" t="s">
        <v>26</v>
      </c>
      <c r="D21" s="109"/>
      <c r="E21" s="19"/>
      <c r="F21" s="20"/>
      <c r="I21" s="12" t="s">
        <v>152</v>
      </c>
      <c r="J21" s="12" t="s">
        <v>153</v>
      </c>
    </row>
    <row r="22" spans="9:10" ht="12.75">
      <c r="I22" s="12" t="s">
        <v>154</v>
      </c>
      <c r="J22" s="12" t="s">
        <v>155</v>
      </c>
    </row>
    <row r="23" spans="1:10" ht="28.5" customHeight="1">
      <c r="A23" s="28"/>
      <c r="B23" s="29" t="s">
        <v>39</v>
      </c>
      <c r="C23" s="28"/>
      <c r="D23" s="28"/>
      <c r="E23" s="28"/>
      <c r="I23" s="12" t="s">
        <v>111</v>
      </c>
      <c r="J23" s="12" t="s">
        <v>156</v>
      </c>
    </row>
    <row r="24" spans="2:10" ht="30.75" customHeight="1">
      <c r="B24" s="7" t="s">
        <v>75</v>
      </c>
      <c r="C24" s="126">
        <v>44197</v>
      </c>
      <c r="D24" s="127"/>
      <c r="I24" s="12" t="s">
        <v>112</v>
      </c>
      <c r="J24" s="12" t="s">
        <v>157</v>
      </c>
    </row>
    <row r="25" spans="3:10" ht="14.25">
      <c r="C25" s="2"/>
      <c r="D25" s="21"/>
      <c r="I25" s="12" t="s">
        <v>113</v>
      </c>
      <c r="J25" s="12" t="s">
        <v>157</v>
      </c>
    </row>
    <row r="26" spans="1:12" s="28" customFormat="1" ht="27" customHeight="1">
      <c r="A26" s="30" t="s">
        <v>117</v>
      </c>
      <c r="B26" s="31"/>
      <c r="I26" s="32" t="s">
        <v>114</v>
      </c>
      <c r="J26" s="32" t="s">
        <v>158</v>
      </c>
      <c r="K26" s="33"/>
      <c r="L26" s="33"/>
    </row>
    <row r="27" spans="1:10" ht="16.5" customHeight="1">
      <c r="A27" s="34" t="s">
        <v>76</v>
      </c>
      <c r="B27" s="128"/>
      <c r="C27" s="128"/>
      <c r="D27" s="128"/>
      <c r="E27" s="128"/>
      <c r="I27" s="12" t="s">
        <v>159</v>
      </c>
      <c r="J27" s="12" t="s">
        <v>158</v>
      </c>
    </row>
    <row r="28" spans="1:10" ht="22.5" customHeight="1">
      <c r="A28" s="64">
        <v>100893391</v>
      </c>
      <c r="B28" s="22"/>
      <c r="C28" s="22"/>
      <c r="D28" s="22"/>
      <c r="E28" s="22"/>
      <c r="I28" s="12" t="s">
        <v>115</v>
      </c>
      <c r="J28" s="12" t="s">
        <v>160</v>
      </c>
    </row>
    <row r="29" spans="1:10" ht="48" customHeight="1">
      <c r="A29" s="121" t="s">
        <v>8</v>
      </c>
      <c r="B29" s="121"/>
      <c r="C29" s="121"/>
      <c r="D29" s="121"/>
      <c r="E29" s="121"/>
      <c r="F29" s="121"/>
      <c r="I29" s="12" t="s">
        <v>116</v>
      </c>
      <c r="J29" s="12" t="s">
        <v>160</v>
      </c>
    </row>
    <row r="30" spans="1:10" ht="42.75" customHeight="1">
      <c r="A30" s="118" t="s">
        <v>27</v>
      </c>
      <c r="B30" s="119"/>
      <c r="C30" s="119"/>
      <c r="D30" s="119"/>
      <c r="E30" s="119"/>
      <c r="F30" s="120"/>
      <c r="I30" s="12"/>
      <c r="J30" s="12"/>
    </row>
    <row r="31" spans="1:3" ht="15.75">
      <c r="A31" s="116" t="s">
        <v>21</v>
      </c>
      <c r="B31" s="117"/>
      <c r="C31" s="61">
        <f>C34+C35</f>
        <v>35.33934444002747</v>
      </c>
    </row>
    <row r="33" spans="1:3" ht="25.5">
      <c r="A33" s="14" t="s">
        <v>80</v>
      </c>
      <c r="B33" s="14" t="s">
        <v>81</v>
      </c>
      <c r="C33" s="14" t="s">
        <v>78</v>
      </c>
    </row>
    <row r="34" spans="1:3" ht="12.75">
      <c r="A34" s="36" t="s">
        <v>82</v>
      </c>
      <c r="B34" s="68">
        <v>39115</v>
      </c>
      <c r="C34" s="67">
        <f>B34/110684*100</f>
        <v>35.33934444002747</v>
      </c>
    </row>
    <row r="35" spans="1:3" ht="25.5">
      <c r="A35" s="35" t="s">
        <v>106</v>
      </c>
      <c r="B35" s="63">
        <f>B37+B38+B39</f>
        <v>0</v>
      </c>
      <c r="C35" s="63">
        <f>C37+C38+C39</f>
        <v>0</v>
      </c>
    </row>
    <row r="36" spans="1:3" ht="12.75">
      <c r="A36" s="35" t="s">
        <v>83</v>
      </c>
      <c r="B36" s="66" t="s">
        <v>79</v>
      </c>
      <c r="C36" s="66" t="s">
        <v>79</v>
      </c>
    </row>
    <row r="37" spans="1:3" ht="12.75">
      <c r="A37" s="35" t="s">
        <v>104</v>
      </c>
      <c r="B37" s="46"/>
      <c r="C37" s="46"/>
    </row>
    <row r="38" spans="1:3" ht="12.75">
      <c r="A38" s="35" t="s">
        <v>105</v>
      </c>
      <c r="B38" s="46"/>
      <c r="C38" s="46"/>
    </row>
    <row r="39" spans="1:3" ht="12.75">
      <c r="A39" s="35" t="s">
        <v>84</v>
      </c>
      <c r="B39" s="62"/>
      <c r="C39" s="46"/>
    </row>
    <row r="40" ht="15.75">
      <c r="A40" s="26" t="s">
        <v>17</v>
      </c>
    </row>
    <row r="41" spans="1:4" ht="25.5">
      <c r="A41" s="37" t="s">
        <v>85</v>
      </c>
      <c r="B41" s="38" t="s">
        <v>107</v>
      </c>
      <c r="C41" s="39" t="s">
        <v>57</v>
      </c>
      <c r="D41" s="39" t="s">
        <v>86</v>
      </c>
    </row>
    <row r="42" spans="1:4" ht="38.25">
      <c r="A42" s="41" t="s">
        <v>88</v>
      </c>
      <c r="B42" s="45" t="s">
        <v>89</v>
      </c>
      <c r="C42" s="59">
        <v>1794</v>
      </c>
      <c r="D42" s="59">
        <v>1788</v>
      </c>
    </row>
    <row r="43" spans="1:4" ht="38.25">
      <c r="A43" s="41" t="s">
        <v>90</v>
      </c>
      <c r="B43" s="45" t="s">
        <v>89</v>
      </c>
      <c r="C43" s="72">
        <v>5</v>
      </c>
      <c r="D43" s="74">
        <v>5</v>
      </c>
    </row>
    <row r="44" spans="1:4" ht="51">
      <c r="A44" s="41" t="s">
        <v>123</v>
      </c>
      <c r="B44" s="45" t="s">
        <v>89</v>
      </c>
      <c r="C44" s="72"/>
      <c r="D44" s="74"/>
    </row>
    <row r="45" spans="1:4" ht="25.5">
      <c r="A45" s="41" t="s">
        <v>91</v>
      </c>
      <c r="B45" s="45" t="s">
        <v>89</v>
      </c>
      <c r="C45" s="72">
        <v>1789</v>
      </c>
      <c r="D45" s="74">
        <v>1783</v>
      </c>
    </row>
    <row r="46" spans="1:4" ht="51">
      <c r="A46" s="41" t="s">
        <v>123</v>
      </c>
      <c r="B46" s="45" t="s">
        <v>89</v>
      </c>
      <c r="C46" s="72">
        <v>2</v>
      </c>
      <c r="D46" s="74">
        <v>2</v>
      </c>
    </row>
    <row r="47" spans="1:4" ht="76.5">
      <c r="A47" s="41" t="s">
        <v>92</v>
      </c>
      <c r="B47" s="45" t="s">
        <v>95</v>
      </c>
      <c r="C47" s="73">
        <v>33</v>
      </c>
      <c r="D47" s="75">
        <v>48</v>
      </c>
    </row>
    <row r="48" spans="1:4" ht="76.5">
      <c r="A48" s="41" t="s">
        <v>124</v>
      </c>
      <c r="B48" s="45" t="s">
        <v>95</v>
      </c>
      <c r="C48" s="43">
        <v>48</v>
      </c>
      <c r="D48" s="43">
        <v>41</v>
      </c>
    </row>
    <row r="49" spans="1:4" ht="89.25">
      <c r="A49" s="41" t="s">
        <v>40</v>
      </c>
      <c r="B49" s="45" t="s">
        <v>93</v>
      </c>
      <c r="C49" s="60">
        <v>0.3007</v>
      </c>
      <c r="D49" s="60">
        <v>0.4368</v>
      </c>
    </row>
    <row r="50" spans="1:4" ht="102">
      <c r="A50" s="41" t="s">
        <v>48</v>
      </c>
      <c r="B50" s="45" t="s">
        <v>93</v>
      </c>
      <c r="C50" s="60"/>
      <c r="D50" s="60"/>
    </row>
    <row r="51" spans="1:4" ht="102">
      <c r="A51" s="41" t="s">
        <v>49</v>
      </c>
      <c r="B51" s="45" t="s">
        <v>93</v>
      </c>
      <c r="C51" s="60"/>
      <c r="D51" s="60"/>
    </row>
    <row r="52" spans="1:4" ht="89.25">
      <c r="A52" s="41" t="s">
        <v>41</v>
      </c>
      <c r="B52" s="45" t="s">
        <v>93</v>
      </c>
      <c r="C52" s="60">
        <v>0.437664</v>
      </c>
      <c r="D52" s="60">
        <v>0.370632</v>
      </c>
    </row>
    <row r="53" spans="1:4" ht="114.75">
      <c r="A53" s="41" t="s">
        <v>50</v>
      </c>
      <c r="B53" s="45" t="s">
        <v>93</v>
      </c>
      <c r="C53" s="60"/>
      <c r="D53" s="60"/>
    </row>
    <row r="54" spans="1:4" ht="114.75">
      <c r="A54" s="41" t="s">
        <v>51</v>
      </c>
      <c r="B54" s="45" t="s">
        <v>93</v>
      </c>
      <c r="C54" s="60"/>
      <c r="D54" s="60"/>
    </row>
    <row r="55" spans="1:4" ht="51">
      <c r="A55" s="40" t="s">
        <v>42</v>
      </c>
      <c r="B55" s="45" t="s">
        <v>63</v>
      </c>
      <c r="C55" s="76">
        <v>2019</v>
      </c>
      <c r="D55" s="42" t="s">
        <v>55</v>
      </c>
    </row>
    <row r="56" spans="1:4" ht="63.75">
      <c r="A56" s="40" t="s">
        <v>43</v>
      </c>
      <c r="B56" s="45" t="s">
        <v>58</v>
      </c>
      <c r="C56" s="53">
        <v>43920</v>
      </c>
      <c r="D56" s="42" t="s">
        <v>55</v>
      </c>
    </row>
    <row r="57" spans="1:4" ht="38.25">
      <c r="A57" s="40" t="s">
        <v>44</v>
      </c>
      <c r="B57" s="45" t="s">
        <v>58</v>
      </c>
      <c r="C57" s="53"/>
      <c r="D57" s="42" t="s">
        <v>55</v>
      </c>
    </row>
    <row r="58" spans="1:4" ht="51">
      <c r="A58" s="41" t="s">
        <v>94</v>
      </c>
      <c r="B58" s="45" t="s">
        <v>93</v>
      </c>
      <c r="C58" s="43">
        <v>55.77</v>
      </c>
      <c r="D58" s="43">
        <v>55.45</v>
      </c>
    </row>
    <row r="59" spans="1:4" ht="76.5">
      <c r="A59" s="41" t="s">
        <v>2</v>
      </c>
      <c r="B59" s="45" t="s">
        <v>96</v>
      </c>
      <c r="C59" s="44"/>
      <c r="D59" s="44"/>
    </row>
    <row r="60" spans="1:4" ht="15.75">
      <c r="A60" s="102" t="s">
        <v>16</v>
      </c>
      <c r="B60" s="102"/>
      <c r="C60" s="102"/>
      <c r="D60" s="102"/>
    </row>
    <row r="61" spans="1:4" ht="25.5">
      <c r="A61" s="47" t="s">
        <v>85</v>
      </c>
      <c r="B61" s="47" t="s">
        <v>107</v>
      </c>
      <c r="C61" s="48" t="s">
        <v>57</v>
      </c>
      <c r="D61" s="48" t="s">
        <v>86</v>
      </c>
    </row>
    <row r="62" spans="1:4" ht="63.75">
      <c r="A62" s="40" t="s">
        <v>125</v>
      </c>
      <c r="B62" s="49" t="s">
        <v>95</v>
      </c>
      <c r="C62" s="69">
        <v>5637</v>
      </c>
      <c r="D62" s="69">
        <v>6344</v>
      </c>
    </row>
    <row r="63" spans="1:4" ht="114.75">
      <c r="A63" s="40" t="s">
        <v>45</v>
      </c>
      <c r="B63" s="49" t="s">
        <v>95</v>
      </c>
      <c r="C63" s="69">
        <v>5627</v>
      </c>
      <c r="D63" s="69">
        <v>4705</v>
      </c>
    </row>
    <row r="64" spans="1:4" ht="102">
      <c r="A64" s="40" t="s">
        <v>0</v>
      </c>
      <c r="B64" s="49" t="s">
        <v>95</v>
      </c>
      <c r="C64" s="50">
        <f>SUM(C65:C67)</f>
        <v>119</v>
      </c>
      <c r="D64" s="50">
        <f>SUM(D65:D67)</f>
        <v>230</v>
      </c>
    </row>
    <row r="65" spans="1:4" ht="89.25">
      <c r="A65" s="40" t="s">
        <v>126</v>
      </c>
      <c r="B65" s="49" t="s">
        <v>95</v>
      </c>
      <c r="C65" s="50">
        <f>C62-C63</f>
        <v>10</v>
      </c>
      <c r="D65" s="50">
        <v>80</v>
      </c>
    </row>
    <row r="66" spans="1:4" ht="51">
      <c r="A66" s="40" t="s">
        <v>46</v>
      </c>
      <c r="B66" s="49" t="s">
        <v>95</v>
      </c>
      <c r="C66" s="69">
        <v>-53</v>
      </c>
      <c r="D66" s="69">
        <v>-63</v>
      </c>
    </row>
    <row r="67" spans="1:4" ht="60">
      <c r="A67" s="51" t="s">
        <v>1</v>
      </c>
      <c r="B67" s="49" t="s">
        <v>95</v>
      </c>
      <c r="C67" s="69">
        <v>162</v>
      </c>
      <c r="D67" s="69">
        <v>213</v>
      </c>
    </row>
    <row r="68" spans="1:4" ht="242.25">
      <c r="A68" s="40" t="s">
        <v>59</v>
      </c>
      <c r="B68" s="49" t="s">
        <v>95</v>
      </c>
      <c r="C68" s="69">
        <v>35</v>
      </c>
      <c r="D68" s="69">
        <v>49</v>
      </c>
    </row>
    <row r="69" spans="1:4" ht="25.5">
      <c r="A69" s="40" t="s">
        <v>127</v>
      </c>
      <c r="B69" s="49" t="s">
        <v>95</v>
      </c>
      <c r="C69" s="50">
        <f>C64-C68</f>
        <v>84</v>
      </c>
      <c r="D69" s="50">
        <f>D64-D68</f>
        <v>181</v>
      </c>
    </row>
    <row r="70" spans="1:4" ht="51">
      <c r="A70" s="40" t="s">
        <v>87</v>
      </c>
      <c r="B70" s="49" t="s">
        <v>95</v>
      </c>
      <c r="C70" s="69">
        <v>872</v>
      </c>
      <c r="D70" s="69">
        <v>824</v>
      </c>
    </row>
    <row r="71" spans="1:4" ht="38.25">
      <c r="A71" s="40" t="s">
        <v>128</v>
      </c>
      <c r="B71" s="45" t="s">
        <v>95</v>
      </c>
      <c r="C71" s="69"/>
      <c r="D71" s="69"/>
    </row>
    <row r="72" spans="1:4" ht="25.5">
      <c r="A72" s="40" t="s">
        <v>129</v>
      </c>
      <c r="B72" s="45" t="s">
        <v>95</v>
      </c>
      <c r="C72" s="69"/>
      <c r="D72" s="69">
        <v>2</v>
      </c>
    </row>
    <row r="73" spans="1:4" ht="78.75">
      <c r="A73" s="52" t="s">
        <v>56</v>
      </c>
      <c r="B73" s="45" t="s">
        <v>65</v>
      </c>
      <c r="C73" s="70">
        <v>154</v>
      </c>
      <c r="D73" s="70">
        <v>168</v>
      </c>
    </row>
    <row r="75" spans="1:4" ht="15.75">
      <c r="A75" s="90" t="s">
        <v>122</v>
      </c>
      <c r="B75" s="90"/>
      <c r="C75" s="90"/>
      <c r="D75" s="90"/>
    </row>
    <row r="76" spans="1:4" ht="12.75">
      <c r="A76" s="103" t="s">
        <v>32</v>
      </c>
      <c r="B76" s="104"/>
      <c r="C76" s="104"/>
      <c r="D76" s="105"/>
    </row>
    <row r="77" spans="1:9" ht="15.75">
      <c r="A77" s="106" t="s">
        <v>47</v>
      </c>
      <c r="B77" s="106"/>
      <c r="C77" s="106"/>
      <c r="D77" s="106"/>
      <c r="E77" s="106"/>
      <c r="F77" s="106"/>
      <c r="G77" s="106"/>
      <c r="H77" s="106"/>
      <c r="I77" s="106"/>
    </row>
    <row r="78" spans="1:9" ht="12.75">
      <c r="A78" s="87">
        <v>44280</v>
      </c>
      <c r="B78" s="82"/>
      <c r="C78" s="54"/>
      <c r="D78" s="54"/>
      <c r="E78" s="54"/>
      <c r="F78" s="55"/>
      <c r="G78" s="55"/>
      <c r="H78" s="55"/>
      <c r="I78" s="23"/>
    </row>
    <row r="79" spans="1:9" ht="15.75">
      <c r="A79" s="97" t="s">
        <v>9</v>
      </c>
      <c r="B79" s="97"/>
      <c r="C79" s="97"/>
      <c r="D79" s="97"/>
      <c r="E79" s="97"/>
      <c r="F79" s="97"/>
      <c r="G79" s="97"/>
      <c r="H79" s="97"/>
      <c r="I79" s="97"/>
    </row>
    <row r="80" spans="1:9" ht="12.75">
      <c r="A80" s="96">
        <v>44249</v>
      </c>
      <c r="B80" s="96"/>
      <c r="C80" s="54"/>
      <c r="D80" s="54"/>
      <c r="E80" s="54"/>
      <c r="F80" s="55"/>
      <c r="G80" s="55"/>
      <c r="H80" s="55"/>
      <c r="I80" s="23"/>
    </row>
    <row r="81" spans="1:9" ht="15.75">
      <c r="A81" s="97" t="s">
        <v>12</v>
      </c>
      <c r="B81" s="97"/>
      <c r="C81" s="97"/>
      <c r="D81" s="97"/>
      <c r="E81" s="97"/>
      <c r="F81" s="97"/>
      <c r="G81" s="97"/>
      <c r="H81" s="97"/>
      <c r="I81" s="97"/>
    </row>
    <row r="82" spans="1:9" ht="12.75">
      <c r="A82" s="98" t="s">
        <v>33</v>
      </c>
      <c r="B82" s="99"/>
      <c r="C82" s="99"/>
      <c r="D82" s="99"/>
      <c r="E82" s="99"/>
      <c r="F82" s="99"/>
      <c r="G82" s="99"/>
      <c r="H82" s="99"/>
      <c r="I82" s="100"/>
    </row>
    <row r="83" spans="1:9" ht="15.75">
      <c r="A83" s="97" t="s">
        <v>20</v>
      </c>
      <c r="B83" s="97"/>
      <c r="C83" s="97"/>
      <c r="D83" s="97"/>
      <c r="E83" s="97"/>
      <c r="F83" s="97"/>
      <c r="G83" s="97"/>
      <c r="H83" s="97"/>
      <c r="I83" s="97"/>
    </row>
    <row r="84" spans="1:9" ht="12.75">
      <c r="A84" s="98" t="s">
        <v>37</v>
      </c>
      <c r="B84" s="99"/>
      <c r="C84" s="99"/>
      <c r="D84" s="99"/>
      <c r="E84" s="99"/>
      <c r="F84" s="99"/>
      <c r="G84" s="99"/>
      <c r="H84" s="99"/>
      <c r="I84" s="100"/>
    </row>
    <row r="85" spans="1:9" ht="15.75">
      <c r="A85" s="101" t="s">
        <v>10</v>
      </c>
      <c r="B85" s="101"/>
      <c r="C85" s="101"/>
      <c r="D85" s="101"/>
      <c r="E85" s="101"/>
      <c r="F85" s="101"/>
      <c r="G85" s="101"/>
      <c r="H85" s="101"/>
      <c r="I85" s="101"/>
    </row>
    <row r="86" spans="1:9" ht="12.75">
      <c r="A86" s="85" t="s">
        <v>34</v>
      </c>
      <c r="B86" s="85"/>
      <c r="C86" s="85"/>
      <c r="D86" s="85"/>
      <c r="E86" s="85"/>
      <c r="F86" s="85"/>
      <c r="G86" s="85"/>
      <c r="H86" s="85"/>
      <c r="I86" s="85"/>
    </row>
    <row r="87" spans="1:9" ht="15.75">
      <c r="A87" s="86" t="s">
        <v>11</v>
      </c>
      <c r="B87" s="86"/>
      <c r="C87" s="86"/>
      <c r="D87" s="86"/>
      <c r="E87" s="86"/>
      <c r="F87" s="86"/>
      <c r="G87" s="86"/>
      <c r="H87" s="86"/>
      <c r="I87" s="86"/>
    </row>
    <row r="88" spans="1:9" ht="12.75">
      <c r="A88" s="87" t="s">
        <v>38</v>
      </c>
      <c r="B88" s="88"/>
      <c r="C88" s="88"/>
      <c r="D88" s="88"/>
      <c r="E88" s="88"/>
      <c r="F88" s="88"/>
      <c r="G88" s="88"/>
      <c r="H88" s="88"/>
      <c r="I88" s="89"/>
    </row>
    <row r="89" spans="1:9" ht="15.75">
      <c r="A89" s="90" t="s">
        <v>15</v>
      </c>
      <c r="B89" s="90"/>
      <c r="C89" s="90"/>
      <c r="D89" s="90"/>
      <c r="E89" s="90"/>
      <c r="F89" s="90"/>
      <c r="G89" s="90"/>
      <c r="H89" s="90"/>
      <c r="I89" s="91"/>
    </row>
    <row r="90" spans="1:9" ht="12.75">
      <c r="A90" s="92" t="s">
        <v>30</v>
      </c>
      <c r="B90" s="93"/>
      <c r="C90" s="93"/>
      <c r="D90" s="93"/>
      <c r="E90" s="93"/>
      <c r="F90" s="93"/>
      <c r="G90" s="93"/>
      <c r="H90" s="93"/>
      <c r="I90" s="94"/>
    </row>
    <row r="91" spans="1:9" ht="15.75">
      <c r="A91" s="95" t="s">
        <v>14</v>
      </c>
      <c r="B91" s="95"/>
      <c r="C91" s="95"/>
      <c r="D91" s="95"/>
      <c r="E91" s="95"/>
      <c r="F91" s="95"/>
      <c r="G91" s="95"/>
      <c r="H91" s="95"/>
      <c r="I91" s="95"/>
    </row>
    <row r="92" spans="1:9" ht="12.75">
      <c r="A92" s="81" t="s">
        <v>31</v>
      </c>
      <c r="B92" s="82"/>
      <c r="C92" s="54"/>
      <c r="D92" s="54"/>
      <c r="E92" s="54"/>
      <c r="F92" s="55"/>
      <c r="G92" s="55"/>
      <c r="H92" s="55"/>
      <c r="I92" s="4"/>
    </row>
    <row r="93" ht="12.75">
      <c r="I93" s="4"/>
    </row>
    <row r="94" spans="1:9" ht="15.75">
      <c r="A94" s="3" t="s">
        <v>19</v>
      </c>
      <c r="B94" s="3"/>
      <c r="E94" s="83"/>
      <c r="F94" s="83"/>
      <c r="G94" s="83"/>
      <c r="H94" s="83"/>
      <c r="I94" s="83"/>
    </row>
    <row r="95" spans="2:9" ht="15.75">
      <c r="B95" s="80" t="s">
        <v>103</v>
      </c>
      <c r="C95" s="80"/>
      <c r="I95" s="4"/>
    </row>
    <row r="96" spans="3:9" ht="15.75">
      <c r="C96" s="5" t="s">
        <v>13</v>
      </c>
      <c r="E96" s="3"/>
      <c r="I96" s="4"/>
    </row>
    <row r="97" spans="1:9" ht="15.75">
      <c r="A97" s="78" t="s">
        <v>60</v>
      </c>
      <c r="B97" s="78"/>
      <c r="C97" s="56"/>
      <c r="E97" s="3"/>
      <c r="I97" s="4"/>
    </row>
    <row r="98" spans="1:9" ht="15.75">
      <c r="A98" s="78"/>
      <c r="B98" s="78"/>
      <c r="C98" s="20"/>
      <c r="E98" s="3"/>
      <c r="I98" s="4"/>
    </row>
    <row r="99" spans="1:9" ht="15.75">
      <c r="A99" s="78"/>
      <c r="B99" s="78"/>
      <c r="C99" s="20"/>
      <c r="E99" s="3"/>
      <c r="I99" s="4"/>
    </row>
    <row r="100" spans="1:9" ht="15.75">
      <c r="A100" s="78"/>
      <c r="B100" s="78"/>
      <c r="C100" s="20"/>
      <c r="E100" s="3"/>
      <c r="I100" s="4"/>
    </row>
    <row r="101" spans="1:9" ht="15.75">
      <c r="A101" s="78"/>
      <c r="B101" s="78"/>
      <c r="C101" s="20"/>
      <c r="E101" s="3"/>
      <c r="I101" s="4"/>
    </row>
    <row r="102" spans="1:9" ht="15.75">
      <c r="A102" s="78"/>
      <c r="B102" s="78"/>
      <c r="C102" s="20"/>
      <c r="E102" s="3"/>
      <c r="I102" s="4"/>
    </row>
    <row r="103" spans="1:9" ht="15.75">
      <c r="A103" s="78"/>
      <c r="B103" s="78"/>
      <c r="C103" s="20"/>
      <c r="E103" s="3"/>
      <c r="I103" s="4"/>
    </row>
    <row r="104" spans="1:9" ht="15.75">
      <c r="A104" s="78"/>
      <c r="B104" s="78"/>
      <c r="C104" s="84"/>
      <c r="D104" s="84"/>
      <c r="E104" s="83" t="s">
        <v>28</v>
      </c>
      <c r="F104" s="83"/>
      <c r="G104" s="83"/>
      <c r="H104" s="83"/>
      <c r="I104" s="83"/>
    </row>
    <row r="105" spans="3:9" ht="15.75">
      <c r="C105" s="77" t="s">
        <v>103</v>
      </c>
      <c r="D105" s="77"/>
      <c r="I105" s="4"/>
    </row>
    <row r="106" spans="1:9" ht="15.75">
      <c r="A106" s="78" t="s">
        <v>61</v>
      </c>
      <c r="B106" s="78"/>
      <c r="C106" s="57"/>
      <c r="D106" s="57"/>
      <c r="E106" s="79" t="s">
        <v>35</v>
      </c>
      <c r="F106" s="79"/>
      <c r="G106" s="79"/>
      <c r="H106" s="79"/>
      <c r="I106" s="79"/>
    </row>
    <row r="107" spans="2:9" ht="15.75">
      <c r="B107" s="6" t="s">
        <v>18</v>
      </c>
      <c r="C107" s="77" t="s">
        <v>103</v>
      </c>
      <c r="D107" s="77"/>
      <c r="E107" s="80" t="s">
        <v>62</v>
      </c>
      <c r="F107" s="80"/>
      <c r="G107" s="80"/>
      <c r="H107" s="80"/>
      <c r="I107" s="80"/>
    </row>
  </sheetData>
  <sheetProtection selectLockedCells="1"/>
  <mergeCells count="46">
    <mergeCell ref="A31:B31"/>
    <mergeCell ref="A30:F30"/>
    <mergeCell ref="A29:F29"/>
    <mergeCell ref="A14:D14"/>
    <mergeCell ref="A16:C16"/>
    <mergeCell ref="A17:C17"/>
    <mergeCell ref="C24:D24"/>
    <mergeCell ref="B27:E27"/>
    <mergeCell ref="C20:D20"/>
    <mergeCell ref="A15:D15"/>
    <mergeCell ref="E8:F15"/>
    <mergeCell ref="C21:D21"/>
    <mergeCell ref="A19:D19"/>
    <mergeCell ref="A7:C7"/>
    <mergeCell ref="A8:A11"/>
    <mergeCell ref="B8:B11"/>
    <mergeCell ref="C8:C11"/>
    <mergeCell ref="A60:D60"/>
    <mergeCell ref="A75:D75"/>
    <mergeCell ref="A76:D76"/>
    <mergeCell ref="A77:I77"/>
    <mergeCell ref="A78:B78"/>
    <mergeCell ref="A79:I79"/>
    <mergeCell ref="A80:B80"/>
    <mergeCell ref="A81:I81"/>
    <mergeCell ref="A82:I82"/>
    <mergeCell ref="A83:I83"/>
    <mergeCell ref="A84:I84"/>
    <mergeCell ref="A85:I85"/>
    <mergeCell ref="E104:I104"/>
    <mergeCell ref="A86:I86"/>
    <mergeCell ref="A87:I87"/>
    <mergeCell ref="A88:I88"/>
    <mergeCell ref="A89:I89"/>
    <mergeCell ref="A90:I90"/>
    <mergeCell ref="A91:I91"/>
    <mergeCell ref="C105:D105"/>
    <mergeCell ref="A106:B106"/>
    <mergeCell ref="E106:I106"/>
    <mergeCell ref="C107:D107"/>
    <mergeCell ref="E107:I107"/>
    <mergeCell ref="A92:B92"/>
    <mergeCell ref="E94:I94"/>
    <mergeCell ref="B95:C95"/>
    <mergeCell ref="A97:B104"/>
    <mergeCell ref="C104:D104"/>
  </mergeCells>
  <dataValidations count="12">
    <dataValidation type="whole" allowBlank="1" showInputMessage="1" showErrorMessage="1" error="Неверен УНП " sqref="A12 A28">
      <formula1>100000000</formula1>
      <formula2>999999999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$I$2:$I$30</formula1>
    </dataValidation>
    <dataValidation type="whole" allowBlank="1" showInputMessage="1" showErrorMessage="1" error="Значение должно быть числом" sqref="B37:B39 B34:B35">
      <formula1>0</formula1>
      <formula2>9.99999999999999E+23</formula2>
    </dataValidation>
    <dataValidation type="decimal" allowBlank="1" showInputMessage="1" showErrorMessage="1" error="Процент неверен" sqref="C31 C34:C35 C37:C39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46:D46">
      <formula1>-999999999999999000000000</formula1>
      <formula2>C45</formula2>
    </dataValidation>
    <dataValidation type="decimal" allowBlank="1" showInputMessage="1" showErrorMessage="1" error="Значение должно быть числом и не больше чем значение строки 4" sqref="C44:D44">
      <formula1>0</formula1>
      <formula2>C43</formula2>
    </dataValidation>
    <dataValidation allowBlank="1" showInputMessage="1" showErrorMessage="1" error="Значение должно быть числом" sqref="D55:D57"/>
    <dataValidation type="decimal" allowBlank="1" showInputMessage="1" showErrorMessage="1" error="Значение должно быть числом" sqref="C58:D58 C45:D45 C42:D43 C47:D54 C62:D63 C66:D68 C71:D73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C59:D59">
      <formula1>0</formula1>
      <formula2>9.99999999999999E+23</formula2>
    </dataValidation>
    <dataValidation type="decimal" allowBlank="1" showInputMessage="1" showErrorMessage="1" sqref="C70:D70">
      <formula1>-999999999999999000000000</formula1>
      <formula2>9.99999999999999E+23</formula2>
    </dataValidation>
  </dataValidations>
  <hyperlinks>
    <hyperlink ref="D17" r:id="rId1" display="info@avtost.by "/>
    <hyperlink ref="A92" r:id="rId2" display="www.avtospetstrans.by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2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golovkova</cp:lastModifiedBy>
  <cp:lastPrinted>2021-04-05T10:18:34Z</cp:lastPrinted>
  <dcterms:created xsi:type="dcterms:W3CDTF">2006-12-09T14:08:54Z</dcterms:created>
  <dcterms:modified xsi:type="dcterms:W3CDTF">2021-04-06T11:26:44Z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